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82\"/>
    </mc:Choice>
  </mc:AlternateContent>
  <xr:revisionPtr revIDLastSave="0" documentId="13_ncr:1_{4CF8155E-502A-42C1-9EED-4664784C2C1E}" xr6:coauthVersionLast="47" xr6:coauthVersionMax="47" xr10:uidLastSave="{00000000-0000-0000-0000-000000000000}"/>
  <bookViews>
    <workbookView xWindow="3072" yWindow="3072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G36" i="1"/>
  <c r="G37" i="1" s="1"/>
  <c r="F37" i="1"/>
  <c r="F39" i="1" s="1"/>
  <c r="H30" i="1"/>
  <c r="H31" i="1" s="1"/>
  <c r="H32" i="1" s="1"/>
  <c r="H36" i="1" s="1"/>
  <c r="H37" i="1" s="1"/>
  <c r="E31" i="1"/>
  <c r="E32" i="1" s="1"/>
  <c r="E36" i="1" s="1"/>
  <c r="E37" i="1" s="1"/>
  <c r="D31" i="1"/>
  <c r="D32" i="1" s="1"/>
  <c r="D36" i="1" s="1"/>
  <c r="D37" i="1" s="1"/>
  <c r="D39" i="1" l="1"/>
  <c r="D40" i="1" s="1"/>
  <c r="D41" i="1" s="1"/>
  <c r="G39" i="1"/>
  <c r="G40" i="1" s="1"/>
  <c r="G41" i="1" s="1"/>
  <c r="F40" i="1"/>
  <c r="F41" i="1" s="1"/>
  <c r="H39" i="1"/>
  <c r="H40" i="1" s="1"/>
  <c r="H41" i="1" s="1"/>
  <c r="E39" i="1"/>
  <c r="E40" i="1" s="1"/>
  <c r="E41" i="1" s="1"/>
</calcChain>
</file>

<file path=xl/sharedStrings.xml><?xml version="1.0" encoding="utf-8"?>
<sst xmlns="http://schemas.openxmlformats.org/spreadsheetml/2006/main" count="94" uniqueCount="89">
  <si>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</si>
  <si>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</si>
  <si>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</si>
  <si>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</si>
  <si>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</si>
  <si>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</si>
  <si>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</si>
  <si>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</si>
  <si>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</si>
  <si>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</si>
  <si>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</si>
  <si>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</si>
  <si>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</si>
  <si>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</si>
  <si>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</si>
  <si>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</si>
  <si>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</si>
  <si>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</si>
  <si>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ССРСС-1</t>
  </si>
  <si>
    <t>«Реконструкция ВЛ-10 кВ от опоры №800/129 Ф-19 ПС 110/35/10 кВ Дружба-Тяговая до ТП ДР 830/100 кВА, реконструкция ВЛ-0,4 кВ от ТП ДР 830/100 кВА с заменой на КТП 400 кВА" Волжский район Самарской области.</t>
  </si>
  <si>
    <t>Глава 2. Основные объекты строительства</t>
  </si>
  <si>
    <t>1</t>
  </si>
  <si>
    <t>ЛС-1</t>
  </si>
  <si>
    <t>ВЛ З-10 кВ</t>
  </si>
  <si>
    <t>2</t>
  </si>
  <si>
    <t xml:space="preserve"> ЛС-2</t>
  </si>
  <si>
    <t>ВЛИ-0,4кВ</t>
  </si>
  <si>
    <t>3</t>
  </si>
  <si>
    <t xml:space="preserve"> ЛС-3</t>
  </si>
  <si>
    <t>КЛ-10 кВ</t>
  </si>
  <si>
    <t>4</t>
  </si>
  <si>
    <t xml:space="preserve"> ЛС-4</t>
  </si>
  <si>
    <t xml:space="preserve">Замена КТП </t>
  </si>
  <si>
    <t>5</t>
  </si>
  <si>
    <t xml:space="preserve"> ЛС-5</t>
  </si>
  <si>
    <t>Коммерческий учет</t>
  </si>
  <si>
    <t>6</t>
  </si>
  <si>
    <t xml:space="preserve"> ЛС-6</t>
  </si>
  <si>
    <t>Наружное освещение(по акту)</t>
  </si>
  <si>
    <t>Итого по главе 2:</t>
  </si>
  <si>
    <t>Итого по главам 1-7:</t>
  </si>
  <si>
    <t>7</t>
  </si>
  <si>
    <t>Итого по главам 1-8:</t>
  </si>
  <si>
    <t>Глава 9. Прочие работы и затраты</t>
  </si>
  <si>
    <t>8</t>
  </si>
  <si>
    <t>9</t>
  </si>
  <si>
    <t>ЛС-8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</si>
  <si>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</si>
  <si>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</si>
  <si>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</si>
  <si>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</si>
  <si>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</si>
  <si>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</si>
  <si>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</si>
  <si>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</si>
  <si>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</si>
  <si>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</si>
  <si>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</si>
  <si>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</si>
  <si>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</si>
  <si>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</si>
  <si>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</si>
  <si>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</si>
  <si>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</si>
  <si>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</si>
  <si>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</si>
  <si>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</si>
  <si>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</si>
  <si>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</si>
  <si>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2 кв.2025</t>
  </si>
  <si>
    <t>48744,76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</si>
  <si>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</si>
  <si>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</si>
  <si>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</si>
  <si>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</si>
  <si>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</si>
  <si>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</si>
  <si>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</si>
  <si>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</si>
  <si>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</si>
  <si>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</si>
  <si>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</si>
  <si>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</si>
  <si>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</si>
  <si>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</si>
  <si>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</si>
  <si>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</si>
  <si>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P_0082</t>
  </si>
  <si>
    <t>Реконструкция ВЛ-10 кВ от опоры № 800/129 Ф-19 ПС 110/35/10 кВ Дружба-Тяговая до ТП ДР 830/100 кВА (1,469 км), реконструкция ВЛ-0,4 кВ от ТП ДР 830/100 кВА с заменой на КТП  10/0,4/400 кВА (ВЛ-0,4 кВ 4,703 км) КТП 10/0,4/400 кВА, (КЛ-0,4 кВ 0,2644 км), установка приборов учета (264т.у.) Волжский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</si>
</sst>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9" fillId="0" borderId="2" xfId="0" applyNumberFormat="1" applyFont="1" applyBorder="1" applyAlignment="1">
      <alignment horizontal="left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94D04C30-CCDF-4011-BEA8-76165BB0318E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3A60-2590-44C0-B55C-3AAC7B5FD013}">
  <dimension ref="A1:E35"/>
  <sheetViews>
    <sheetView tabSelected="1" topLeftCell="A7" zoomScale="90" zoomScaleNormal="90" workbookViewId="0">
      <selection activeCell="C30" sqref="C30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9" t="s">
        <v>71</v>
      </c>
      <c r="B12" s="69"/>
      <c r="C12" s="69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70" t="s">
        <v>87</v>
      </c>
      <c r="B16" s="70"/>
      <c r="C16" s="70"/>
    </row>
    <row r="17" spans="1:5" ht="15.75" customHeight="1" x14ac:dyDescent="0.3">
      <c r="A17" s="71" t="s">
        <v>72</v>
      </c>
      <c r="B17" s="71"/>
      <c r="C17" s="71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2" t="s">
        <v>88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73</v>
      </c>
      <c r="B23" s="59" t="s">
        <v>74</v>
      </c>
      <c r="C23" s="60" t="s">
        <v>75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76</v>
      </c>
      <c r="C25" s="62"/>
      <c r="D25" s="63"/>
      <c r="E25" s="64"/>
    </row>
    <row r="26" spans="1:5" ht="15.75" customHeight="1" x14ac:dyDescent="0.3">
      <c r="A26" s="65" t="s">
        <v>77</v>
      </c>
      <c r="B26" s="61" t="s">
        <v>78</v>
      </c>
      <c r="C26" s="66">
        <f>Смета!D41+Смета!E41</f>
        <v>39332.92</v>
      </c>
      <c r="D26" s="63"/>
      <c r="E26" s="64"/>
    </row>
    <row r="27" spans="1:5" ht="15.75" customHeight="1" x14ac:dyDescent="0.3">
      <c r="A27" s="65" t="s">
        <v>79</v>
      </c>
      <c r="B27" s="61" t="s">
        <v>80</v>
      </c>
      <c r="C27" s="66">
        <f>Смета!F41</f>
        <v>4944.67</v>
      </c>
      <c r="D27" s="63"/>
      <c r="E27" s="64"/>
    </row>
    <row r="28" spans="1:5" ht="15.75" customHeight="1" x14ac:dyDescent="0.3">
      <c r="A28" s="65" t="s">
        <v>81</v>
      </c>
      <c r="B28" s="61" t="s">
        <v>82</v>
      </c>
      <c r="C28" s="66">
        <f>Смета!G41</f>
        <v>4467.16</v>
      </c>
      <c r="D28" s="63"/>
      <c r="E28" s="64"/>
    </row>
    <row r="29" spans="1:5" ht="15.75" customHeight="1" x14ac:dyDescent="0.3">
      <c r="A29" s="59">
        <v>2</v>
      </c>
      <c r="B29" s="61" t="s">
        <v>83</v>
      </c>
      <c r="C29" s="66">
        <f>Смета!H41</f>
        <v>48744.76</v>
      </c>
      <c r="D29"/>
      <c r="E29"/>
    </row>
    <row r="30" spans="1:5" ht="15.75" customHeight="1" x14ac:dyDescent="0.3">
      <c r="A30" s="65" t="s">
        <v>84</v>
      </c>
      <c r="B30" s="61" t="s">
        <v>85</v>
      </c>
      <c r="C30" s="67">
        <f>Смета!H39</f>
        <v>8124.13</v>
      </c>
      <c r="D30"/>
      <c r="E30"/>
    </row>
    <row r="31" spans="1:5" ht="15.75" customHeight="1" x14ac:dyDescent="0.3">
      <c r="A31" s="59">
        <v>3</v>
      </c>
      <c r="B31" s="61" t="s">
        <v>86</v>
      </c>
      <c r="C31" s="66">
        <f>C29</f>
        <v>48744.76</v>
      </c>
      <c r="D31" s="63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8" zoomScale="92" zoomScaleNormal="92" workbookViewId="0">
      <selection activeCell="E24" sqref="E24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6"/>
      <c r="C1" s="86"/>
      <c r="D1" s="86"/>
      <c r="E1" s="86"/>
      <c r="F1" s="86"/>
      <c r="G1" s="86"/>
      <c r="H1" s="86"/>
      <c r="I1" s="8"/>
    </row>
    <row r="2" spans="1:12" x14ac:dyDescent="0.2">
      <c r="A2" s="81" t="s">
        <v>1</v>
      </c>
      <c r="B2" s="81"/>
      <c r="C2" s="81"/>
      <c r="D2" s="81"/>
      <c r="E2" s="81"/>
      <c r="F2" s="81"/>
      <c r="G2" s="81"/>
      <c r="H2" s="8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70</v>
      </c>
      <c r="D4" s="37" t="s">
        <v>17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5" t="s">
        <v>2</v>
      </c>
      <c r="B6" s="85"/>
      <c r="C6" s="85"/>
      <c r="D6" s="85"/>
      <c r="E6" s="85"/>
      <c r="F6" s="85"/>
      <c r="G6" s="85"/>
      <c r="H6" s="8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9" t="s">
        <v>18</v>
      </c>
      <c r="B9" s="90"/>
      <c r="C9" s="90"/>
      <c r="D9" s="90"/>
      <c r="E9" s="90"/>
      <c r="F9" s="90"/>
      <c r="G9" s="90"/>
      <c r="H9" s="90"/>
      <c r="I9" s="13"/>
      <c r="J9" s="13"/>
    </row>
    <row r="10" spans="1:12" ht="24.9" customHeight="1" x14ac:dyDescent="0.2">
      <c r="A10" s="87" t="s">
        <v>19</v>
      </c>
      <c r="B10" s="88"/>
      <c r="C10" s="88"/>
      <c r="D10" s="88"/>
      <c r="E10" s="88"/>
      <c r="F10" s="88"/>
      <c r="G10" s="88"/>
      <c r="H10" s="88"/>
      <c r="I10" s="9"/>
      <c r="J10" s="9"/>
    </row>
    <row r="11" spans="1:12" x14ac:dyDescent="0.2">
      <c r="A11" s="85" t="s">
        <v>4</v>
      </c>
      <c r="B11" s="85"/>
      <c r="C11" s="85"/>
      <c r="D11" s="85"/>
      <c r="E11" s="85"/>
      <c r="F11" s="85"/>
      <c r="G11" s="85"/>
      <c r="H11" s="8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53" t="s">
        <v>69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3" t="s">
        <v>6</v>
      </c>
      <c r="B15" s="91" t="s">
        <v>7</v>
      </c>
      <c r="C15" s="91" t="s">
        <v>13</v>
      </c>
      <c r="D15" s="82" t="s">
        <v>5</v>
      </c>
      <c r="E15" s="83"/>
      <c r="F15" s="83"/>
      <c r="G15" s="83"/>
      <c r="H15" s="84"/>
    </row>
    <row r="16" spans="1:12" s="18" customFormat="1" ht="69.599999999999994" thickTop="1" thickBot="1" x14ac:dyDescent="0.25">
      <c r="A16" s="94"/>
      <c r="B16" s="92"/>
      <c r="C16" s="92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0"/>
      <c r="B18" s="40"/>
      <c r="C18" s="44" t="s">
        <v>20</v>
      </c>
      <c r="D18" s="42"/>
      <c r="E18" s="42"/>
      <c r="F18" s="43"/>
      <c r="G18" s="42"/>
      <c r="H18" s="42"/>
    </row>
    <row r="19" spans="1:8" x14ac:dyDescent="0.2">
      <c r="A19" s="45" t="s">
        <v>21</v>
      </c>
      <c r="B19" s="45" t="s">
        <v>22</v>
      </c>
      <c r="C19" s="46" t="s">
        <v>23</v>
      </c>
      <c r="D19" s="24">
        <v>6586.77</v>
      </c>
      <c r="E19" s="24">
        <v>138.5</v>
      </c>
      <c r="F19" s="30"/>
      <c r="G19" s="24"/>
      <c r="H19" s="24">
        <v>6725.27</v>
      </c>
    </row>
    <row r="20" spans="1:8" x14ac:dyDescent="0.2">
      <c r="A20" s="45" t="s">
        <v>24</v>
      </c>
      <c r="B20" s="45" t="s">
        <v>25</v>
      </c>
      <c r="C20" s="46" t="s">
        <v>26</v>
      </c>
      <c r="D20" s="24">
        <v>14137.87</v>
      </c>
      <c r="E20" s="24">
        <v>350.5</v>
      </c>
      <c r="F20" s="30"/>
      <c r="G20" s="24"/>
      <c r="H20" s="24">
        <v>14488.37</v>
      </c>
    </row>
    <row r="21" spans="1:8" x14ac:dyDescent="0.2">
      <c r="A21" s="45" t="s">
        <v>27</v>
      </c>
      <c r="B21" s="45" t="s">
        <v>28</v>
      </c>
      <c r="C21" s="46" t="s">
        <v>29</v>
      </c>
      <c r="D21" s="24">
        <v>3705.66</v>
      </c>
      <c r="E21" s="24">
        <v>102.35</v>
      </c>
      <c r="F21" s="30"/>
      <c r="G21" s="24"/>
      <c r="H21" s="24">
        <v>3808.01</v>
      </c>
    </row>
    <row r="22" spans="1:8" x14ac:dyDescent="0.2">
      <c r="A22" s="45" t="s">
        <v>30</v>
      </c>
      <c r="B22" s="45" t="s">
        <v>31</v>
      </c>
      <c r="C22" s="46" t="s">
        <v>32</v>
      </c>
      <c r="D22" s="24">
        <v>979.3</v>
      </c>
      <c r="E22" s="24">
        <v>14.73</v>
      </c>
      <c r="F22" s="30">
        <v>4120.5600000000004</v>
      </c>
      <c r="G22" s="24"/>
      <c r="H22" s="24">
        <v>5114.59</v>
      </c>
    </row>
    <row r="23" spans="1:8" x14ac:dyDescent="0.2">
      <c r="A23" s="45" t="s">
        <v>33</v>
      </c>
      <c r="B23" s="45" t="s">
        <v>34</v>
      </c>
      <c r="C23" s="46" t="s">
        <v>35</v>
      </c>
      <c r="D23" s="24">
        <v>5608.76</v>
      </c>
      <c r="E23" s="24">
        <v>368.53</v>
      </c>
      <c r="F23" s="30"/>
      <c r="G23" s="24"/>
      <c r="H23" s="24">
        <v>5977.29</v>
      </c>
    </row>
    <row r="24" spans="1:8" x14ac:dyDescent="0.2">
      <c r="A24" s="45" t="s">
        <v>36</v>
      </c>
      <c r="B24" s="45" t="s">
        <v>37</v>
      </c>
      <c r="C24" s="46" t="s">
        <v>38</v>
      </c>
      <c r="D24" s="24">
        <v>648.55999999999995</v>
      </c>
      <c r="E24" s="24">
        <v>135.91</v>
      </c>
      <c r="F24" s="30"/>
      <c r="G24" s="24"/>
      <c r="H24" s="24">
        <v>784.47</v>
      </c>
    </row>
    <row r="25" spans="1:8" x14ac:dyDescent="0.2">
      <c r="A25" s="14"/>
      <c r="B25" s="14"/>
      <c r="C25" s="46" t="s">
        <v>39</v>
      </c>
      <c r="D25" s="24">
        <v>31666.92</v>
      </c>
      <c r="E25" s="24">
        <v>1110.52</v>
      </c>
      <c r="F25" s="30">
        <v>4120.5600000000004</v>
      </c>
      <c r="G25" s="24"/>
      <c r="H25" s="24">
        <v>36898</v>
      </c>
    </row>
    <row r="26" spans="1:8" x14ac:dyDescent="0.2">
      <c r="A26" s="14"/>
      <c r="B26" s="14"/>
      <c r="C26" s="46" t="s">
        <v>40</v>
      </c>
      <c r="D26" s="24">
        <v>31666.92</v>
      </c>
      <c r="E26" s="24">
        <v>1110.52</v>
      </c>
      <c r="F26" s="30">
        <v>4120.5600000000004</v>
      </c>
      <c r="G26" s="24"/>
      <c r="H26" s="24">
        <v>36898</v>
      </c>
    </row>
    <row r="27" spans="1:8" x14ac:dyDescent="0.2">
      <c r="A27" s="14"/>
      <c r="B27" s="14"/>
      <c r="C27" s="46" t="s">
        <v>42</v>
      </c>
      <c r="D27" s="24">
        <v>31666.92</v>
      </c>
      <c r="E27" s="24">
        <v>1110.52</v>
      </c>
      <c r="F27" s="30">
        <v>4120.5600000000004</v>
      </c>
      <c r="G27" s="24"/>
      <c r="H27" s="24">
        <v>36898</v>
      </c>
    </row>
    <row r="28" spans="1:8" ht="12" x14ac:dyDescent="0.2">
      <c r="A28" s="40"/>
      <c r="B28" s="40"/>
      <c r="C28" s="44" t="s">
        <v>43</v>
      </c>
      <c r="D28" s="42"/>
      <c r="E28" s="42"/>
      <c r="F28" s="43"/>
      <c r="G28" s="42"/>
      <c r="H28" s="42"/>
    </row>
    <row r="29" spans="1:8" x14ac:dyDescent="0.2">
      <c r="A29" s="45" t="s">
        <v>41</v>
      </c>
      <c r="B29" s="45" t="s">
        <v>46</v>
      </c>
      <c r="C29" s="46" t="s">
        <v>47</v>
      </c>
      <c r="D29" s="24"/>
      <c r="E29" s="24"/>
      <c r="F29" s="30"/>
      <c r="G29" s="24">
        <v>396.48</v>
      </c>
      <c r="H29" s="24">
        <v>396.48</v>
      </c>
    </row>
    <row r="30" spans="1:8" x14ac:dyDescent="0.2">
      <c r="A30" s="14"/>
      <c r="B30" s="14"/>
      <c r="C30" s="46" t="s">
        <v>48</v>
      </c>
      <c r="D30" s="24"/>
      <c r="E30" s="24"/>
      <c r="F30" s="30"/>
      <c r="G30" s="24">
        <v>396.48</v>
      </c>
      <c r="H30" s="24">
        <f>G30</f>
        <v>396.48</v>
      </c>
    </row>
    <row r="31" spans="1:8" x14ac:dyDescent="0.2">
      <c r="A31" s="14"/>
      <c r="B31" s="14"/>
      <c r="C31" s="46" t="s">
        <v>49</v>
      </c>
      <c r="D31" s="24">
        <f>D27</f>
        <v>31666.92</v>
      </c>
      <c r="E31" s="24">
        <f>E27</f>
        <v>1110.52</v>
      </c>
      <c r="F31" s="30">
        <v>4120.5600000000004</v>
      </c>
      <c r="G31" s="24">
        <v>396.48</v>
      </c>
      <c r="H31" s="24">
        <f>H27+H30</f>
        <v>37294.480000000003</v>
      </c>
    </row>
    <row r="32" spans="1:8" x14ac:dyDescent="0.2">
      <c r="A32" s="14"/>
      <c r="B32" s="14"/>
      <c r="C32" s="46" t="s">
        <v>50</v>
      </c>
      <c r="D32" s="24">
        <f>D31</f>
        <v>31666.92</v>
      </c>
      <c r="E32" s="24">
        <f>E31</f>
        <v>1110.52</v>
      </c>
      <c r="F32" s="30">
        <v>4120.5600000000004</v>
      </c>
      <c r="G32" s="24">
        <v>396.48</v>
      </c>
      <c r="H32" s="24">
        <f>H31</f>
        <v>37294.480000000003</v>
      </c>
    </row>
    <row r="33" spans="1:8" ht="180" x14ac:dyDescent="0.2">
      <c r="A33" s="40"/>
      <c r="B33" s="40"/>
      <c r="C33" s="44" t="s">
        <v>51</v>
      </c>
      <c r="D33" s="42"/>
      <c r="E33" s="42"/>
      <c r="F33" s="43"/>
      <c r="G33" s="42"/>
      <c r="H33" s="42"/>
    </row>
    <row r="34" spans="1:8" x14ac:dyDescent="0.2">
      <c r="A34" s="45" t="s">
        <v>44</v>
      </c>
      <c r="B34" s="45" t="s">
        <v>52</v>
      </c>
      <c r="C34" s="46" t="s">
        <v>53</v>
      </c>
      <c r="D34" s="24"/>
      <c r="E34" s="24"/>
      <c r="F34" s="30"/>
      <c r="G34" s="24">
        <v>3326.15</v>
      </c>
      <c r="H34" s="24">
        <v>3326.15</v>
      </c>
    </row>
    <row r="35" spans="1:8" x14ac:dyDescent="0.2">
      <c r="A35" s="14"/>
      <c r="B35" s="14"/>
      <c r="C35" s="46" t="s">
        <v>54</v>
      </c>
      <c r="D35" s="24"/>
      <c r="E35" s="24"/>
      <c r="F35" s="30"/>
      <c r="G35" s="24">
        <v>3326.15</v>
      </c>
      <c r="H35" s="24">
        <v>3326.15</v>
      </c>
    </row>
    <row r="36" spans="1:8" ht="12" x14ac:dyDescent="0.2">
      <c r="A36" s="14"/>
      <c r="B36" s="14"/>
      <c r="C36" s="47" t="s">
        <v>55</v>
      </c>
      <c r="D36" s="48">
        <f>D32</f>
        <v>31666.92</v>
      </c>
      <c r="E36" s="48">
        <f>E32</f>
        <v>1110.52</v>
      </c>
      <c r="F36" s="49">
        <v>4120.5600000000004</v>
      </c>
      <c r="G36" s="48">
        <f>G32+G35</f>
        <v>3722.63</v>
      </c>
      <c r="H36" s="48">
        <f>H32+H35</f>
        <v>40620.629999999997</v>
      </c>
    </row>
    <row r="37" spans="1:8" x14ac:dyDescent="0.2">
      <c r="A37" s="14"/>
      <c r="B37" s="14"/>
      <c r="C37" s="46" t="s">
        <v>56</v>
      </c>
      <c r="D37" s="24">
        <f>D36</f>
        <v>31666.92</v>
      </c>
      <c r="E37" s="24">
        <f>E36</f>
        <v>1110.52</v>
      </c>
      <c r="F37" s="30">
        <f>F36</f>
        <v>4120.5600000000004</v>
      </c>
      <c r="G37" s="24">
        <f>G36</f>
        <v>3722.63</v>
      </c>
      <c r="H37" s="24">
        <f>H36</f>
        <v>40620.629999999997</v>
      </c>
    </row>
    <row r="38" spans="1:8" x14ac:dyDescent="0.2">
      <c r="A38" s="14"/>
      <c r="B38" s="14"/>
      <c r="C38" s="46" t="s">
        <v>57</v>
      </c>
      <c r="D38" s="24"/>
      <c r="E38" s="24"/>
      <c r="F38" s="30"/>
      <c r="G38" s="24"/>
      <c r="H38" s="24"/>
    </row>
    <row r="39" spans="1:8" x14ac:dyDescent="0.2">
      <c r="A39" s="45" t="s">
        <v>45</v>
      </c>
      <c r="B39" s="45" t="s">
        <v>58</v>
      </c>
      <c r="C39" s="46" t="s">
        <v>59</v>
      </c>
      <c r="D39" s="24">
        <f>D37*0.2</f>
        <v>6333.38</v>
      </c>
      <c r="E39" s="24">
        <f>E37*0.2</f>
        <v>222.1</v>
      </c>
      <c r="F39" s="30">
        <f>F37*0.2</f>
        <v>824.11</v>
      </c>
      <c r="G39" s="24">
        <f>G37*0.2</f>
        <v>744.53</v>
      </c>
      <c r="H39" s="24">
        <f>H37*0.2</f>
        <v>8124.13</v>
      </c>
    </row>
    <row r="40" spans="1:8" x14ac:dyDescent="0.2">
      <c r="A40" s="14"/>
      <c r="B40" s="14"/>
      <c r="C40" s="46" t="s">
        <v>56</v>
      </c>
      <c r="D40" s="24">
        <f>D37+D39</f>
        <v>38000.300000000003</v>
      </c>
      <c r="E40" s="24">
        <f>E37+E39</f>
        <v>1332.62</v>
      </c>
      <c r="F40" s="30">
        <f>F37*1.2</f>
        <v>4944.67</v>
      </c>
      <c r="G40" s="24">
        <f>G37+G39</f>
        <v>4467.16</v>
      </c>
      <c r="H40" s="24">
        <f>H37+H39</f>
        <v>48744.76</v>
      </c>
    </row>
    <row r="41" spans="1:8" ht="12" x14ac:dyDescent="0.2">
      <c r="A41" s="14"/>
      <c r="B41" s="14"/>
      <c r="C41" s="47" t="s">
        <v>60</v>
      </c>
      <c r="D41" s="48">
        <f>D40</f>
        <v>38000.300000000003</v>
      </c>
      <c r="E41" s="48">
        <f>E40</f>
        <v>1332.62</v>
      </c>
      <c r="F41" s="49">
        <f>F40</f>
        <v>4944.67</v>
      </c>
      <c r="G41" s="48">
        <f>G40</f>
        <v>4467.16</v>
      </c>
      <c r="H41" s="48">
        <f>H40</f>
        <v>48744.76</v>
      </c>
    </row>
    <row r="42" spans="1:8" x14ac:dyDescent="0.2">
      <c r="A42" s="14"/>
      <c r="B42" s="14"/>
      <c r="C42" s="46" t="s">
        <v>61</v>
      </c>
      <c r="D42" s="24"/>
      <c r="E42" s="24"/>
      <c r="F42" s="30"/>
      <c r="G42" s="24"/>
      <c r="H42" s="24"/>
    </row>
    <row r="43" spans="1:8" x14ac:dyDescent="0.2">
      <c r="A43" s="40"/>
      <c r="B43" s="40"/>
      <c r="C43" s="41"/>
      <c r="D43" s="42"/>
      <c r="E43" s="42"/>
      <c r="F43" s="43"/>
      <c r="G43" s="42"/>
      <c r="H43" s="42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79" t="s">
        <v>62</v>
      </c>
      <c r="C45" s="80"/>
      <c r="D45" s="73"/>
      <c r="E45" s="74"/>
      <c r="F45" s="74"/>
      <c r="G45" s="74"/>
      <c r="H45" s="74"/>
    </row>
    <row r="46" spans="1:8" x14ac:dyDescent="0.2">
      <c r="A46" s="14"/>
      <c r="B46" s="14"/>
      <c r="C46" s="15"/>
      <c r="D46" s="75" t="s">
        <v>63</v>
      </c>
      <c r="E46" s="76"/>
      <c r="F46" s="76"/>
      <c r="G46" s="76"/>
      <c r="H46" s="76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79" t="s">
        <v>64</v>
      </c>
      <c r="C48" s="80"/>
      <c r="D48" s="73"/>
      <c r="E48" s="74"/>
      <c r="F48" s="74"/>
      <c r="G48" s="74"/>
      <c r="H48" s="74"/>
    </row>
    <row r="49" spans="1:8" x14ac:dyDescent="0.2">
      <c r="A49" s="14"/>
      <c r="B49" s="14"/>
      <c r="C49" s="15"/>
      <c r="D49" s="75" t="s">
        <v>63</v>
      </c>
      <c r="E49" s="76"/>
      <c r="F49" s="76"/>
      <c r="G49" s="76"/>
      <c r="H49" s="76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65</v>
      </c>
      <c r="C51" s="50"/>
      <c r="D51" s="51" t="s">
        <v>66</v>
      </c>
      <c r="E51" s="73"/>
      <c r="F51" s="74"/>
      <c r="G51" s="74"/>
      <c r="H51" s="74"/>
    </row>
    <row r="52" spans="1:8" x14ac:dyDescent="0.2">
      <c r="A52" s="14"/>
      <c r="B52" s="14"/>
      <c r="C52" s="52" t="s">
        <v>67</v>
      </c>
      <c r="D52" s="24"/>
      <c r="E52" s="75" t="s">
        <v>63</v>
      </c>
      <c r="F52" s="76"/>
      <c r="G52" s="76"/>
      <c r="H52" s="76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 t="s">
        <v>0</v>
      </c>
      <c r="C54" s="77"/>
      <c r="D54" s="74"/>
      <c r="E54" s="74"/>
      <c r="F54" s="74"/>
      <c r="G54" s="74"/>
      <c r="H54" s="74"/>
    </row>
    <row r="55" spans="1:8" x14ac:dyDescent="0.2">
      <c r="A55" s="14"/>
      <c r="B55" s="14"/>
      <c r="C55" s="78" t="s">
        <v>68</v>
      </c>
      <c r="D55" s="76"/>
      <c r="E55" s="76"/>
      <c r="F55" s="76"/>
      <c r="G55" s="76"/>
      <c r="H55" s="76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1:H51"/>
    <mergeCell ref="E52:H52"/>
    <mergeCell ref="C54:H54"/>
    <mergeCell ref="C55:H55"/>
    <mergeCell ref="B45:C45"/>
    <mergeCell ref="D45:H45"/>
    <mergeCell ref="D46:H46"/>
    <mergeCell ref="B48:C48"/>
    <mergeCell ref="D48:H48"/>
    <mergeCell ref="D49:H49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frank.uv</dc:creator>
  <cp:lastModifiedBy>sasha prosekova</cp:lastModifiedBy>
  <cp:lastPrinted>2024-05-06T07:41:20Z</cp:lastPrinted>
  <dcterms:created xsi:type="dcterms:W3CDTF">1998-06-28T10:39:47Z</dcterms:created>
  <dcterms:modified xsi:type="dcterms:W3CDTF">2025-10-22T10:11:45Z</dcterms:modified>
</cp:coreProperties>
</file>